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PCMterm_pH\"/>
    </mc:Choice>
  </mc:AlternateContent>
  <xr:revisionPtr revIDLastSave="0" documentId="13_ncr:1_{8F44CA33-D110-406E-9148-BF206B70AF7A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Solution mère" sheetId="2" r:id="rId1"/>
    <sheet name="Mesures de p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8" i="1" s="1"/>
  <c r="C8" i="1" s="1"/>
  <c r="C2" i="1"/>
  <c r="B12" i="1" l="1"/>
  <c r="C12" i="1" s="1"/>
  <c r="B7" i="1"/>
  <c r="C7" i="1" s="1"/>
  <c r="B6" i="1"/>
  <c r="C6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1" i="1"/>
  <c r="C11" i="1" s="1"/>
  <c r="B5" i="1"/>
  <c r="C5" i="1" s="1"/>
  <c r="B19" i="1"/>
  <c r="C19" i="1" s="1"/>
  <c r="B4" i="1"/>
  <c r="C4" i="1" s="1"/>
  <c r="B10" i="1"/>
  <c r="C10" i="1" s="1"/>
  <c r="B3" i="1"/>
  <c r="C3" i="1" s="1"/>
  <c r="B9" i="1"/>
  <c r="C9" i="1" s="1"/>
  <c r="B20" i="1"/>
  <c r="C20" i="1" s="1"/>
</calcChain>
</file>

<file path=xl/sharedStrings.xml><?xml version="1.0" encoding="utf-8"?>
<sst xmlns="http://schemas.openxmlformats.org/spreadsheetml/2006/main" count="14" uniqueCount="14">
  <si>
    <t>mol/L</t>
  </si>
  <si>
    <t xml:space="preserve">densité de la solution mère : d = </t>
  </si>
  <si>
    <t xml:space="preserve">Masse molaire de HCl : M = </t>
  </si>
  <si>
    <t>g/mol</t>
  </si>
  <si>
    <t xml:space="preserve">titre massique de la solution S0 : t = </t>
  </si>
  <si>
    <t>pH mesuré</t>
  </si>
  <si>
    <t>Solution n°</t>
  </si>
  <si>
    <t xml:space="preserve">Propriétés de la solution mère : </t>
  </si>
  <si>
    <t>Résultats de mesures :</t>
  </si>
  <si>
    <r>
      <t xml:space="preserve">pH calculé </t>
    </r>
    <r>
      <rPr>
        <sz val="9"/>
        <color theme="0"/>
        <rFont val="Aptos"/>
        <family val="2"/>
      </rPr>
      <t xml:space="preserve"> tenant compte de l'autoprotolyse</t>
    </r>
  </si>
  <si>
    <t>Concentration c en mol/L</t>
  </si>
  <si>
    <r>
      <t>Concentration en QDM de la solution mère : c</t>
    </r>
    <r>
      <rPr>
        <vertAlign val="subscript"/>
        <sz val="12"/>
        <color theme="0"/>
        <rFont val="Aptos"/>
        <family val="2"/>
      </rPr>
      <t>0</t>
    </r>
    <r>
      <rPr>
        <sz val="12"/>
        <color theme="0"/>
        <rFont val="Aptos"/>
        <family val="2"/>
      </rPr>
      <t xml:space="preserve"> = </t>
    </r>
  </si>
  <si>
    <r>
      <t xml:space="preserve">pH calculé 
</t>
    </r>
    <r>
      <rPr>
        <sz val="9"/>
        <color theme="0"/>
        <rFont val="Aptos"/>
        <family val="2"/>
      </rPr>
      <t>avec la relation 
pH = -log(c)</t>
    </r>
  </si>
  <si>
    <r>
      <rPr>
        <sz val="16"/>
        <color theme="1"/>
        <rFont val="Aptos Light"/>
        <family val="2"/>
      </rPr>
      <t>Mesures et incertitudes</t>
    </r>
    <r>
      <rPr>
        <sz val="22"/>
        <color theme="1"/>
        <rFont val="Aptos Light"/>
        <family val="2"/>
      </rPr>
      <t xml:space="preserve">
Validité de l’expression du pH d’un acide fort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</si>
</sst>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6"/>
      <color theme="1" tint="0.249977111117893"/>
      <name val="Aptos Light"/>
      <family val="2"/>
    </font>
    <font>
      <sz val="11"/>
      <color rgb="FFFF0000"/>
      <name val="Aptos"/>
      <family val="2"/>
    </font>
    <font>
      <sz val="9"/>
      <color theme="0"/>
      <name val="Aptos"/>
      <family val="2"/>
    </font>
    <font>
      <sz val="11"/>
      <color rgb="FF006100"/>
      <name val="Aptos Narrow"/>
      <family val="2"/>
      <scheme val="minor"/>
    </font>
    <font>
      <sz val="12"/>
      <color theme="0"/>
      <name val="Aptos"/>
      <family val="2"/>
    </font>
    <font>
      <sz val="12"/>
      <color theme="1"/>
      <name val="Aptos"/>
      <family val="2"/>
    </font>
    <font>
      <b/>
      <sz val="12"/>
      <color rgb="FF006100"/>
      <name val="Aptos"/>
      <family val="2"/>
    </font>
    <font>
      <vertAlign val="subscript"/>
      <sz val="12"/>
      <color theme="0"/>
      <name val="Aptos"/>
      <family val="2"/>
    </font>
    <font>
      <sz val="16"/>
      <color theme="1"/>
      <name val="Aptos Light"/>
      <family val="2"/>
    </font>
    <font>
      <sz val="22"/>
      <color theme="1"/>
      <name val="Apto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5" borderId="1" xfId="1" applyFont="1" applyBorder="1" applyAlignment="1">
      <alignment horizontal="center" vertical="center"/>
    </xf>
    <xf numFmtId="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3" fillId="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wrapText="1" indent="14"/>
    </xf>
    <xf numFmtId="0" fontId="3" fillId="2" borderId="0" xfId="0" applyFont="1" applyFill="1" applyAlignment="1">
      <alignment horizontal="left" vertical="center"/>
    </xf>
  </cellXfs>
  <cellStyles count="2">
    <cellStyle name="Normal" xfId="0" builtinId="0"/>
    <cellStyle name="Satisfaisant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'Mesures de pH'!$D$2</c:f>
              <c:strCache>
                <c:ptCount val="1"/>
                <c:pt idx="0">
                  <c:v>pH mesuré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'Mesures de pH'!$C$3:$C$20</c:f>
              <c:strCache>
                <c:ptCount val="18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  <c:pt idx="10">
                  <c:v>-</c:v>
                </c:pt>
                <c:pt idx="11">
                  <c:v>-</c:v>
                </c:pt>
                <c:pt idx="12">
                  <c:v>-</c:v>
                </c:pt>
                <c:pt idx="13">
                  <c:v>-</c:v>
                </c:pt>
                <c:pt idx="14">
                  <c:v>-</c:v>
                </c:pt>
                <c:pt idx="15">
                  <c:v>-</c:v>
                </c:pt>
                <c:pt idx="16">
                  <c:v>-</c:v>
                </c:pt>
                <c:pt idx="17">
                  <c:v>-</c:v>
                </c:pt>
              </c:strCache>
            </c:strRef>
          </c:xVal>
          <c:yVal>
            <c:numRef>
              <c:f>'Mesures de pH'!$D$3:$D$20</c:f>
              <c:numCache>
                <c:formatCode>General</c:formatCode>
                <c:ptCount val="1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B3-47DC-9349-AF124827A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29024"/>
        <c:axId val="120130944"/>
      </c:scatterChart>
      <c:scatterChart>
        <c:scatterStyle val="smoothMarker"/>
        <c:varyColors val="0"/>
        <c:ser>
          <c:idx val="1"/>
          <c:order val="1"/>
          <c:tx>
            <c:strRef>
              <c:f>'Mesures de pH'!$F$2</c:f>
              <c:strCache>
                <c:ptCount val="1"/>
                <c:pt idx="0">
                  <c:v>pH calculé  tenant compte de l'autoprotolyse</c:v>
                </c:pt>
              </c:strCache>
            </c:strRef>
          </c:tx>
          <c:spPr>
            <a:ln w="38100" cap="rnd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'Mesures de pH'!$C$3:$C$20</c:f>
              <c:strCache>
                <c:ptCount val="18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  <c:pt idx="10">
                  <c:v>-</c:v>
                </c:pt>
                <c:pt idx="11">
                  <c:v>-</c:v>
                </c:pt>
                <c:pt idx="12">
                  <c:v>-</c:v>
                </c:pt>
                <c:pt idx="13">
                  <c:v>-</c:v>
                </c:pt>
                <c:pt idx="14">
                  <c:v>-</c:v>
                </c:pt>
                <c:pt idx="15">
                  <c:v>-</c:v>
                </c:pt>
                <c:pt idx="16">
                  <c:v>-</c:v>
                </c:pt>
                <c:pt idx="17">
                  <c:v>-</c:v>
                </c:pt>
              </c:strCache>
            </c:strRef>
          </c:xVal>
          <c:yVal>
            <c:numRef>
              <c:f>'Mesures de pH'!$F$3:$F$20</c:f>
              <c:numCache>
                <c:formatCode>General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B3-47DC-9349-AF124827A313}"/>
            </c:ext>
          </c:extLst>
        </c:ser>
        <c:ser>
          <c:idx val="2"/>
          <c:order val="2"/>
          <c:tx>
            <c:strRef>
              <c:f>'Mesures de pH'!$E$2</c:f>
              <c:strCache>
                <c:ptCount val="1"/>
                <c:pt idx="0">
                  <c:v>pH calculé 
avec la relation 
pH = -log(c)</c:v>
                </c:pt>
              </c:strCache>
            </c:strRef>
          </c:tx>
          <c:spPr>
            <a:ln w="1905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strRef>
              <c:f>'Mesures de pH'!$C$3:$C$20</c:f>
              <c:strCache>
                <c:ptCount val="18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  <c:pt idx="8">
                  <c:v>-</c:v>
                </c:pt>
                <c:pt idx="9">
                  <c:v>-</c:v>
                </c:pt>
                <c:pt idx="10">
                  <c:v>-</c:v>
                </c:pt>
                <c:pt idx="11">
                  <c:v>-</c:v>
                </c:pt>
                <c:pt idx="12">
                  <c:v>-</c:v>
                </c:pt>
                <c:pt idx="13">
                  <c:v>-</c:v>
                </c:pt>
                <c:pt idx="14">
                  <c:v>-</c:v>
                </c:pt>
                <c:pt idx="15">
                  <c:v>-</c:v>
                </c:pt>
                <c:pt idx="16">
                  <c:v>-</c:v>
                </c:pt>
                <c:pt idx="17">
                  <c:v>-</c:v>
                </c:pt>
              </c:strCache>
            </c:strRef>
          </c:xVal>
          <c:yVal>
            <c:numRef>
              <c:f>'Mesures de pH'!$E$3:$E$20</c:f>
              <c:numCache>
                <c:formatCode>General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E2-485A-936D-2F13434FE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29024"/>
        <c:axId val="120130944"/>
      </c:scatterChart>
      <c:valAx>
        <c:axId val="12012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-log(c)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0130944"/>
        <c:crosses val="autoZero"/>
        <c:crossBetween val="midCat"/>
      </c:valAx>
      <c:valAx>
        <c:axId val="12013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0129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chemeClr val="tx1"/>
          </a:solidFill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91440</xdr:rowOff>
    </xdr:from>
    <xdr:to>
      <xdr:col>0</xdr:col>
      <xdr:colOff>944880</xdr:colOff>
      <xdr:row>2</xdr:row>
      <xdr:rowOff>294640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3DB37B7-8DE0-6F4F-B053-3E836E56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91440"/>
          <a:ext cx="769620" cy="568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0</xdr:row>
      <xdr:rowOff>278130</xdr:rowOff>
    </xdr:from>
    <xdr:to>
      <xdr:col>15</xdr:col>
      <xdr:colOff>480060</xdr:colOff>
      <xdr:row>20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46DF8AF-53ED-D388-A275-034F97A2B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42AE-A8B8-4735-98EE-1150F7107D81}">
  <dimension ref="A1:E9"/>
  <sheetViews>
    <sheetView tabSelected="1" workbookViewId="0">
      <selection activeCell="B6" sqref="B6"/>
    </sheetView>
  </sheetViews>
  <sheetFormatPr baseColWidth="10" defaultColWidth="11.5546875" defaultRowHeight="14.4" x14ac:dyDescent="0.3"/>
  <cols>
    <col min="1" max="1" width="54.5546875" style="1" customWidth="1"/>
    <col min="2" max="2" width="11.5546875" style="1"/>
    <col min="3" max="3" width="6.88671875" style="1" customWidth="1"/>
    <col min="4" max="16384" width="11.5546875" style="1"/>
  </cols>
  <sheetData>
    <row r="1" spans="1:5" x14ac:dyDescent="0.3">
      <c r="A1" s="17" t="s">
        <v>13</v>
      </c>
      <c r="B1" s="17"/>
      <c r="C1" s="17"/>
      <c r="D1" s="17"/>
      <c r="E1" s="17"/>
    </row>
    <row r="2" spans="1:5" x14ac:dyDescent="0.3">
      <c r="A2" s="17"/>
      <c r="B2" s="17"/>
      <c r="C2" s="17"/>
      <c r="D2" s="17"/>
      <c r="E2" s="17"/>
    </row>
    <row r="3" spans="1:5" ht="28.8" customHeight="1" x14ac:dyDescent="0.3">
      <c r="A3" s="17"/>
      <c r="B3" s="17"/>
      <c r="C3" s="17"/>
      <c r="D3" s="17"/>
      <c r="E3" s="17"/>
    </row>
    <row r="5" spans="1:5" ht="45.6" customHeight="1" x14ac:dyDescent="0.3">
      <c r="A5" s="16" t="s">
        <v>7</v>
      </c>
      <c r="B5" s="16"/>
    </row>
    <row r="6" spans="1:5" s="9" customFormat="1" ht="29.4" customHeight="1" x14ac:dyDescent="0.3">
      <c r="A6" s="8" t="s">
        <v>4</v>
      </c>
      <c r="B6" s="12"/>
    </row>
    <row r="7" spans="1:5" s="9" customFormat="1" ht="29.4" customHeight="1" x14ac:dyDescent="0.3">
      <c r="A7" s="8" t="s">
        <v>1</v>
      </c>
      <c r="B7" s="13"/>
    </row>
    <row r="8" spans="1:5" s="9" customFormat="1" ht="29.4" customHeight="1" x14ac:dyDescent="0.3">
      <c r="A8" s="8" t="s">
        <v>2</v>
      </c>
      <c r="B8" s="10">
        <v>36.46</v>
      </c>
      <c r="C8" s="9" t="s">
        <v>3</v>
      </c>
    </row>
    <row r="9" spans="1:5" s="9" customFormat="1" ht="29.4" customHeight="1" x14ac:dyDescent="0.3">
      <c r="A9" s="8" t="s">
        <v>11</v>
      </c>
      <c r="B9" s="11" t="str">
        <f>IF(B6*B7&lt;&gt;0,1000*B7*B6/B8,"-")</f>
        <v>-</v>
      </c>
      <c r="C9" s="9" t="s">
        <v>0</v>
      </c>
    </row>
  </sheetData>
  <sheetProtection sheet="1" objects="1" scenarios="1"/>
  <mergeCells count="2">
    <mergeCell ref="A5:B5"/>
    <mergeCell ref="A1:E3"/>
  </mergeCells>
  <conditionalFormatting sqref="B9">
    <cfRule type="cellIs" dxfId="0" priority="1" operator="equal">
      <formula>"-"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D3" sqref="D3"/>
    </sheetView>
  </sheetViews>
  <sheetFormatPr baseColWidth="10" defaultColWidth="11.5546875" defaultRowHeight="14.4" x14ac:dyDescent="0.3"/>
  <cols>
    <col min="1" max="1" width="10.5546875" style="1" customWidth="1"/>
    <col min="2" max="2" width="13.5546875" style="1" customWidth="1"/>
    <col min="3" max="3" width="11.5546875" style="1"/>
    <col min="4" max="4" width="10.88671875" style="1" customWidth="1"/>
    <col min="5" max="5" width="14.44140625" style="1" customWidth="1"/>
    <col min="6" max="6" width="14.44140625" style="5" customWidth="1"/>
    <col min="7" max="16384" width="11.5546875" style="1"/>
  </cols>
  <sheetData>
    <row r="1" spans="1:6" ht="45.6" customHeight="1" x14ac:dyDescent="0.3">
      <c r="A1" s="18" t="s">
        <v>8</v>
      </c>
      <c r="B1" s="18"/>
      <c r="C1" s="18"/>
      <c r="D1" s="18"/>
    </row>
    <row r="2" spans="1:6" ht="40.799999999999997" customHeight="1" x14ac:dyDescent="0.3">
      <c r="A2" s="3" t="s">
        <v>6</v>
      </c>
      <c r="B2" s="6" t="s">
        <v>10</v>
      </c>
      <c r="C2" s="3" t="str">
        <f>"-log(c)"</f>
        <v>-log(c)</v>
      </c>
      <c r="D2" s="6" t="s">
        <v>5</v>
      </c>
      <c r="E2" s="7" t="s">
        <v>12</v>
      </c>
      <c r="F2" s="7" t="s">
        <v>9</v>
      </c>
    </row>
    <row r="3" spans="1:6" x14ac:dyDescent="0.3">
      <c r="A3" s="4">
        <v>0</v>
      </c>
      <c r="B3" s="2" t="str">
        <f>IF('Solution mère'!B$9&lt;&gt;"-",'Solution mère'!B$9/(5^A3),"-")</f>
        <v>-</v>
      </c>
      <c r="C3" s="2" t="str">
        <f>IF(B3&lt;&gt;"-", -LOG(B3), "-")</f>
        <v>-</v>
      </c>
      <c r="D3" s="14"/>
      <c r="E3" s="15"/>
      <c r="F3" s="15"/>
    </row>
    <row r="4" spans="1:6" x14ac:dyDescent="0.3">
      <c r="A4" s="4">
        <v>1</v>
      </c>
      <c r="B4" s="2" t="str">
        <f>IF('Solution mère'!B$9&lt;&gt;"-",'Solution mère'!B$9/(5^A4),"-")</f>
        <v>-</v>
      </c>
      <c r="C4" s="2" t="str">
        <f t="shared" ref="C4:C20" si="0">IF(B4&lt;&gt;"-", -LOG(B4), "-")</f>
        <v>-</v>
      </c>
      <c r="D4" s="14"/>
      <c r="E4" s="15"/>
      <c r="F4" s="15"/>
    </row>
    <row r="5" spans="1:6" x14ac:dyDescent="0.3">
      <c r="A5" s="4">
        <v>2</v>
      </c>
      <c r="B5" s="2" t="str">
        <f>IF('Solution mère'!B$9&lt;&gt;"-",'Solution mère'!B$9/(5^A5),"-")</f>
        <v>-</v>
      </c>
      <c r="C5" s="2" t="str">
        <f t="shared" si="0"/>
        <v>-</v>
      </c>
      <c r="D5" s="14"/>
      <c r="E5" s="15"/>
      <c r="F5" s="15"/>
    </row>
    <row r="6" spans="1:6" x14ac:dyDescent="0.3">
      <c r="A6" s="4">
        <v>3</v>
      </c>
      <c r="B6" s="2" t="str">
        <f>IF('Solution mère'!B$9&lt;&gt;"-",'Solution mère'!B$9/(5^A6),"-")</f>
        <v>-</v>
      </c>
      <c r="C6" s="2" t="str">
        <f t="shared" si="0"/>
        <v>-</v>
      </c>
      <c r="D6" s="14"/>
      <c r="E6" s="15"/>
      <c r="F6" s="15"/>
    </row>
    <row r="7" spans="1:6" x14ac:dyDescent="0.3">
      <c r="A7" s="4">
        <v>4</v>
      </c>
      <c r="B7" s="2" t="str">
        <f>IF('Solution mère'!B$9&lt;&gt;"-",'Solution mère'!B$9/(5^A7),"-")</f>
        <v>-</v>
      </c>
      <c r="C7" s="2" t="str">
        <f t="shared" si="0"/>
        <v>-</v>
      </c>
      <c r="D7" s="14"/>
      <c r="E7" s="15"/>
      <c r="F7" s="15"/>
    </row>
    <row r="8" spans="1:6" x14ac:dyDescent="0.3">
      <c r="A8" s="4">
        <v>5</v>
      </c>
      <c r="B8" s="2" t="str">
        <f>IF('Solution mère'!B$9&lt;&gt;"-",'Solution mère'!B$9/(5^A8),"-")</f>
        <v>-</v>
      </c>
      <c r="C8" s="2" t="str">
        <f t="shared" si="0"/>
        <v>-</v>
      </c>
      <c r="D8" s="14"/>
      <c r="E8" s="15"/>
      <c r="F8" s="15"/>
    </row>
    <row r="9" spans="1:6" x14ac:dyDescent="0.3">
      <c r="A9" s="4">
        <v>6</v>
      </c>
      <c r="B9" s="2" t="str">
        <f>IF('Solution mère'!B$9&lt;&gt;"-",'Solution mère'!B$9/(5^A9),"-")</f>
        <v>-</v>
      </c>
      <c r="C9" s="2" t="str">
        <f t="shared" si="0"/>
        <v>-</v>
      </c>
      <c r="D9" s="14"/>
      <c r="E9" s="15"/>
      <c r="F9" s="15"/>
    </row>
    <row r="10" spans="1:6" x14ac:dyDescent="0.3">
      <c r="A10" s="4">
        <v>7</v>
      </c>
      <c r="B10" s="2" t="str">
        <f>IF('Solution mère'!B$9&lt;&gt;"-",'Solution mère'!B$9/(5^A10),"-")</f>
        <v>-</v>
      </c>
      <c r="C10" s="2" t="str">
        <f t="shared" si="0"/>
        <v>-</v>
      </c>
      <c r="D10" s="14"/>
      <c r="E10" s="15"/>
      <c r="F10" s="15"/>
    </row>
    <row r="11" spans="1:6" x14ac:dyDescent="0.3">
      <c r="A11" s="4">
        <v>8</v>
      </c>
      <c r="B11" s="2" t="str">
        <f>IF('Solution mère'!B$9&lt;&gt;"-",'Solution mère'!B$9/(5^A11),"-")</f>
        <v>-</v>
      </c>
      <c r="C11" s="2" t="str">
        <f t="shared" si="0"/>
        <v>-</v>
      </c>
      <c r="D11" s="14"/>
      <c r="E11" s="15"/>
      <c r="F11" s="15"/>
    </row>
    <row r="12" spans="1:6" x14ac:dyDescent="0.3">
      <c r="A12" s="4">
        <v>9</v>
      </c>
      <c r="B12" s="2" t="str">
        <f>IF('Solution mère'!B$9&lt;&gt;"-",'Solution mère'!B$9/(5^A12),"-")</f>
        <v>-</v>
      </c>
      <c r="C12" s="2" t="str">
        <f t="shared" si="0"/>
        <v>-</v>
      </c>
      <c r="D12" s="14"/>
      <c r="E12" s="15"/>
      <c r="F12" s="15"/>
    </row>
    <row r="13" spans="1:6" x14ac:dyDescent="0.3">
      <c r="A13" s="4">
        <v>10</v>
      </c>
      <c r="B13" s="2" t="str">
        <f>IF('Solution mère'!B$9&lt;&gt;"-",'Solution mère'!B$9/(5^A13),"-")</f>
        <v>-</v>
      </c>
      <c r="C13" s="2" t="str">
        <f t="shared" si="0"/>
        <v>-</v>
      </c>
      <c r="D13" s="14"/>
      <c r="E13" s="15"/>
      <c r="F13" s="15"/>
    </row>
    <row r="14" spans="1:6" x14ac:dyDescent="0.3">
      <c r="A14" s="4">
        <v>11</v>
      </c>
      <c r="B14" s="2" t="str">
        <f>IF('Solution mère'!B$9&lt;&gt;"-",'Solution mère'!B$9/(5^A14),"-")</f>
        <v>-</v>
      </c>
      <c r="C14" s="2" t="str">
        <f t="shared" si="0"/>
        <v>-</v>
      </c>
      <c r="D14" s="14"/>
      <c r="E14" s="15"/>
      <c r="F14" s="15"/>
    </row>
    <row r="15" spans="1:6" x14ac:dyDescent="0.3">
      <c r="A15" s="4">
        <v>12</v>
      </c>
      <c r="B15" s="2" t="str">
        <f>IF('Solution mère'!B$9&lt;&gt;"-",'Solution mère'!B$9/(5^A15),"-")</f>
        <v>-</v>
      </c>
      <c r="C15" s="2" t="str">
        <f t="shared" si="0"/>
        <v>-</v>
      </c>
      <c r="D15" s="14"/>
      <c r="E15" s="15"/>
      <c r="F15" s="15"/>
    </row>
    <row r="16" spans="1:6" x14ac:dyDescent="0.3">
      <c r="A16" s="4">
        <v>13</v>
      </c>
      <c r="B16" s="2" t="str">
        <f>IF('Solution mère'!B$9&lt;&gt;"-",'Solution mère'!B$9/(5^A16),"-")</f>
        <v>-</v>
      </c>
      <c r="C16" s="2" t="str">
        <f t="shared" si="0"/>
        <v>-</v>
      </c>
      <c r="D16" s="14"/>
      <c r="E16" s="15"/>
      <c r="F16" s="15"/>
    </row>
    <row r="17" spans="1:6" x14ac:dyDescent="0.3">
      <c r="A17" s="4">
        <v>14</v>
      </c>
      <c r="B17" s="2" t="str">
        <f>IF('Solution mère'!B$9&lt;&gt;"-",'Solution mère'!B$9/(5^A17),"-")</f>
        <v>-</v>
      </c>
      <c r="C17" s="2" t="str">
        <f t="shared" si="0"/>
        <v>-</v>
      </c>
      <c r="D17" s="14"/>
      <c r="E17" s="15"/>
      <c r="F17" s="15"/>
    </row>
    <row r="18" spans="1:6" x14ac:dyDescent="0.3">
      <c r="A18" s="4">
        <v>15</v>
      </c>
      <c r="B18" s="2" t="str">
        <f>IF('Solution mère'!B$9&lt;&gt;"-",'Solution mère'!B$9/(5^A18),"-")</f>
        <v>-</v>
      </c>
      <c r="C18" s="2" t="str">
        <f t="shared" si="0"/>
        <v>-</v>
      </c>
      <c r="D18" s="14"/>
      <c r="E18" s="15"/>
      <c r="F18" s="15"/>
    </row>
    <row r="19" spans="1:6" x14ac:dyDescent="0.3">
      <c r="A19" s="4">
        <v>16</v>
      </c>
      <c r="B19" s="2" t="str">
        <f>IF('Solution mère'!B$9&lt;&gt;"-",'Solution mère'!B$9/(5^A19),"-")</f>
        <v>-</v>
      </c>
      <c r="C19" s="2" t="str">
        <f t="shared" si="0"/>
        <v>-</v>
      </c>
      <c r="D19" s="14"/>
      <c r="E19" s="15"/>
      <c r="F19" s="15"/>
    </row>
    <row r="20" spans="1:6" x14ac:dyDescent="0.3">
      <c r="A20" s="4">
        <v>17</v>
      </c>
      <c r="B20" s="2" t="str">
        <f>IF('Solution mère'!B$9&lt;&gt;"-",'Solution mère'!B$9/(5^A20),"-")</f>
        <v>-</v>
      </c>
      <c r="C20" s="2" t="str">
        <f t="shared" si="0"/>
        <v>-</v>
      </c>
      <c r="D20" s="14"/>
      <c r="E20" s="15"/>
      <c r="F20" s="15"/>
    </row>
  </sheetData>
  <sheetProtection sheet="1" objects="1" scenarios="1"/>
  <mergeCells count="1">
    <mergeCell ref="A1:D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 mère</vt:lpstr>
      <vt:lpstr>Mesures de 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2025-06-06T15:22:52Z</dcterms:created>
  <dcterms:modified xsi:type="dcterms:W3CDTF">2025-11-19T13:48:19Z</dcterms:modified>
</cp:coreProperties>
</file>